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85" yWindow="480" windowWidth="12960" windowHeight="12060"/>
  </bookViews>
  <sheets>
    <sheet name="FORMULAR" sheetId="1" r:id="rId1"/>
  </sheets>
  <calcPr calcId="144525"/>
</workbook>
</file>

<file path=xl/calcChain.xml><?xml version="1.0" encoding="utf-8"?>
<calcChain xmlns="http://schemas.openxmlformats.org/spreadsheetml/2006/main">
  <c r="J42" i="1" l="1"/>
  <c r="K42" i="1"/>
  <c r="J43" i="1"/>
  <c r="K43" i="1"/>
  <c r="J44" i="1"/>
  <c r="K44" i="1"/>
  <c r="J45" i="1"/>
  <c r="K45" i="1"/>
  <c r="J46" i="1"/>
  <c r="K46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7" i="1"/>
  <c r="K47" i="1"/>
  <c r="C49" i="1" l="1"/>
  <c r="G19" i="1" l="1"/>
  <c r="J19" i="1" l="1"/>
  <c r="K19" i="1"/>
  <c r="K18" i="1"/>
  <c r="J18" i="1"/>
  <c r="K49" i="1" l="1"/>
  <c r="J49" i="1"/>
  <c r="G18" i="1" l="1"/>
  <c r="C50" i="1" l="1"/>
  <c r="C51" i="1" l="1"/>
  <c r="D50" i="1" s="1"/>
  <c r="E50" i="1" s="1"/>
  <c r="E51" i="1"/>
  <c r="E49" i="1" l="1"/>
</calcChain>
</file>

<file path=xl/sharedStrings.xml><?xml version="1.0" encoding="utf-8"?>
<sst xmlns="http://schemas.openxmlformats.org/spreadsheetml/2006/main" count="61" uniqueCount="56">
  <si>
    <t>[mm]</t>
  </si>
  <si>
    <t>NR.</t>
  </si>
  <si>
    <t>BUC.</t>
  </si>
  <si>
    <t>Sumar Comanda :</t>
  </si>
  <si>
    <t>FINISAJ</t>
  </si>
  <si>
    <t>DEN. ELEMENT</t>
  </si>
  <si>
    <t>CRT</t>
  </si>
  <si>
    <t>Avans :</t>
  </si>
  <si>
    <t>DATA LANSARE</t>
  </si>
  <si>
    <t>DATA LIVRARE</t>
  </si>
  <si>
    <t>INTOCMIT :</t>
  </si>
  <si>
    <t>TOTAL MP</t>
  </si>
  <si>
    <t>PROFIL</t>
  </si>
  <si>
    <t>INĂLȚIME</t>
  </si>
  <si>
    <t>LĂȚIME</t>
  </si>
  <si>
    <t>SUPRAFAȚA</t>
  </si>
  <si>
    <t>OBSERVAȚII</t>
  </si>
  <si>
    <t>CURS BNR + 1%</t>
  </si>
  <si>
    <t>Beneficiar :</t>
  </si>
  <si>
    <t xml:space="preserve">   S.C. Stelco S.R.L.</t>
  </si>
  <si>
    <t>Adresa Livrare / Facturare:</t>
  </si>
  <si>
    <t>Persoana de contact:</t>
  </si>
  <si>
    <t xml:space="preserve">   Iași, șos. Ungheni nr. 2</t>
  </si>
  <si>
    <t>Telefon:</t>
  </si>
  <si>
    <t>Cod Fiscal:</t>
  </si>
  <si>
    <t xml:space="preserve">   IBAN - RO52RZBR0000060004317509</t>
  </si>
  <si>
    <t xml:space="preserve">   Banca Raiffeisen Iași</t>
  </si>
  <si>
    <t>[mp]</t>
  </si>
  <si>
    <t>EXTERIOR</t>
  </si>
  <si>
    <t>INTERIOR</t>
  </si>
  <si>
    <t>EUR/MP + TVA</t>
  </si>
  <si>
    <t xml:space="preserve">   RO4107787</t>
  </si>
  <si>
    <t xml:space="preserve">   J22-1162-1993</t>
  </si>
  <si>
    <t>NR. COMANDA</t>
  </si>
  <si>
    <t>Nr. total de piese :</t>
  </si>
  <si>
    <t>Pret estimativ :</t>
  </si>
  <si>
    <t>………………………………………</t>
  </si>
  <si>
    <t>MODIFICAT:</t>
  </si>
  <si>
    <t>NOTA:   Comenzile mai mici de 1 mp vor fi facturate la voloarea de 1 mp.</t>
  </si>
  <si>
    <t>NR.CHITANTA :………………………..</t>
  </si>
  <si>
    <t>NR. FACTURA :…………………………</t>
  </si>
  <si>
    <t>NR. FACTURA DECONT:…….………..………………..…………...NR. CHITANTA…………………………….……………………..</t>
  </si>
  <si>
    <t xml:space="preserve">   Tel. Fax. +(40)232.277713 - 0232.275645  </t>
  </si>
  <si>
    <t>SEMNATURA</t>
  </si>
  <si>
    <t>2D</t>
  </si>
  <si>
    <t>3D</t>
  </si>
  <si>
    <t>METRI LINIARI</t>
  </si>
  <si>
    <t>COD CULOARE    R=RAL , S=NCS , N=ICA</t>
  </si>
  <si>
    <t>AM VERIFICAT MARFA PRIMITA</t>
  </si>
  <si>
    <t xml:space="preserve">                                  SEMNATURA </t>
  </si>
  <si>
    <t xml:space="preserve">                                  AM VERIFICAT DATELE DIN FORMULAR</t>
  </si>
  <si>
    <r>
      <rPr>
        <b/>
        <i/>
        <u/>
        <sz val="12"/>
        <color theme="1"/>
        <rFont val="Calibri"/>
        <family val="2"/>
        <scheme val="minor"/>
      </rPr>
      <t xml:space="preserve">Termen de executie </t>
    </r>
    <r>
      <rPr>
        <b/>
        <i/>
        <sz val="12"/>
        <color theme="1"/>
        <rFont val="Calibri"/>
        <family val="2"/>
        <scheme val="minor"/>
      </rPr>
      <t>: minim15 zile din momentuL incasarii avansului ce va fi de 50% din valoarea facturii.</t>
    </r>
  </si>
  <si>
    <t>T. ML</t>
  </si>
  <si>
    <r>
      <t xml:space="preserve">EFECT SPECIAL              </t>
    </r>
    <r>
      <rPr>
        <b/>
        <sz val="20"/>
        <color theme="1"/>
        <rFont val="Calibri"/>
        <family val="2"/>
        <charset val="238"/>
      </rPr>
      <t>→</t>
    </r>
  </si>
  <si>
    <r>
      <rPr>
        <sz val="16"/>
        <color theme="1"/>
        <rFont val="Calibri"/>
        <family val="2"/>
        <scheme val="minor"/>
      </rPr>
      <t xml:space="preserve">   </t>
    </r>
    <r>
      <rPr>
        <u/>
        <sz val="16"/>
        <color theme="1"/>
        <rFont val="Calibri"/>
        <family val="2"/>
        <scheme val="minor"/>
      </rPr>
      <t>mdfvopsit@stelcopal.ro</t>
    </r>
  </si>
  <si>
    <t xml:space="preserve">                    + (40)  0755.065.352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</si>
</sst>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_-* #,##0\ _l_e_i_-;\-* #,##0\ _l_e_i_-;_-* &quot;-&quot;??\ _l_e_i_-;_-@_-"/>
    <numFmt numFmtId="167" formatCode="d/m/yyyy;@"/>
    <numFmt numFmtId="168" formatCode="#,##0_ ;\-#,##0\ "/>
    <numFmt numFmtId="169" formatCode="0.0"/>
    <numFmt numFmtId="170" formatCode="_-* #,##0.00\ [$EUR]_-;\-* #,##0.00\ [$EUR]_-;_-* &quot;-&quot;??\ [$EUR]_-;_-@_-"/>
    <numFmt numFmtId="171" formatCode="_-* #,##0\ [$EUR]_-;\-* #,##0\ [$EUR]_-;_-* &quot;-&quot;??\ [$EUR]_-;_-@_-"/>
  </numFmts>
  <fonts count="3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10" fillId="0" borderId="6" xfId="0" applyFont="1" applyBorder="1" applyAlignment="1">
      <alignment horizontal="left"/>
    </xf>
    <xf numFmtId="0" fontId="11" fillId="0" borderId="0" xfId="0" applyFont="1"/>
    <xf numFmtId="0" fontId="6" fillId="0" borderId="0" xfId="0" applyFont="1"/>
    <xf numFmtId="0" fontId="12" fillId="0" borderId="0" xfId="0" applyFont="1" applyBorder="1"/>
    <xf numFmtId="0" fontId="13" fillId="0" borderId="0" xfId="0" applyNumberFormat="1" applyFont="1" applyBorder="1" applyAlignment="1"/>
    <xf numFmtId="0" fontId="13" fillId="0" borderId="0" xfId="0" applyNumberFormat="1" applyFont="1" applyBorder="1" applyAlignment="1">
      <alignment vertical="center"/>
    </xf>
    <xf numFmtId="165" fontId="0" fillId="0" borderId="10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top"/>
    </xf>
    <xf numFmtId="0" fontId="1" fillId="0" borderId="7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0" xfId="0" applyFont="1"/>
    <xf numFmtId="165" fontId="1" fillId="0" borderId="11" xfId="1" applyFont="1" applyFill="1" applyBorder="1" applyAlignment="1">
      <alignment horizontal="center" vertical="center"/>
    </xf>
    <xf numFmtId="49" fontId="9" fillId="0" borderId="0" xfId="0" applyNumberFormat="1" applyFont="1" applyBorder="1" applyAlignment="1"/>
    <xf numFmtId="0" fontId="12" fillId="0" borderId="4" xfId="0" applyFont="1" applyBorder="1" applyAlignment="1">
      <alignment vertical="center"/>
    </xf>
    <xf numFmtId="165" fontId="1" fillId="0" borderId="21" xfId="1" applyFont="1" applyFill="1" applyBorder="1" applyAlignment="1">
      <alignment horizontal="center" vertical="center"/>
    </xf>
    <xf numFmtId="165" fontId="1" fillId="0" borderId="21" xfId="1" quotePrefix="1" applyFont="1" applyFill="1" applyBorder="1" applyAlignment="1">
      <alignment horizontal="center" wrapText="1"/>
    </xf>
    <xf numFmtId="165" fontId="1" fillId="0" borderId="11" xfId="1" quotePrefix="1" applyFont="1" applyFill="1" applyBorder="1" applyAlignment="1">
      <alignment horizontal="center" wrapText="1"/>
    </xf>
    <xf numFmtId="164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/>
    </xf>
    <xf numFmtId="1" fontId="20" fillId="0" borderId="1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7" fontId="8" fillId="0" borderId="8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0" fillId="0" borderId="16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left" vertical="center"/>
    </xf>
    <xf numFmtId="0" fontId="16" fillId="0" borderId="1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4" fillId="0" borderId="0" xfId="2" applyFont="1" applyBorder="1"/>
    <xf numFmtId="0" fontId="25" fillId="0" borderId="0" xfId="2" applyFont="1" applyBorder="1"/>
    <xf numFmtId="0" fontId="0" fillId="2" borderId="25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/>
    </xf>
    <xf numFmtId="0" fontId="0" fillId="2" borderId="18" xfId="0" applyFont="1" applyFill="1" applyBorder="1"/>
    <xf numFmtId="0" fontId="0" fillId="2" borderId="8" xfId="0" applyFont="1" applyFill="1" applyBorder="1" applyAlignment="1">
      <alignment horizontal="center"/>
    </xf>
    <xf numFmtId="0" fontId="26" fillId="0" borderId="21" xfId="1" applyNumberFormat="1" applyFont="1" applyBorder="1" applyAlignment="1">
      <alignment horizontal="center" vertical="center"/>
    </xf>
    <xf numFmtId="168" fontId="26" fillId="0" borderId="21" xfId="1" applyNumberFormat="1" applyFont="1" applyBorder="1" applyAlignment="1">
      <alignment horizontal="center" vertical="center"/>
    </xf>
    <xf numFmtId="169" fontId="0" fillId="0" borderId="0" xfId="0" applyNumberFormat="1" applyFont="1"/>
    <xf numFmtId="0" fontId="26" fillId="0" borderId="11" xfId="1" applyNumberFormat="1" applyFont="1" applyBorder="1" applyAlignment="1">
      <alignment horizontal="center" vertical="center"/>
    </xf>
    <xf numFmtId="168" fontId="26" fillId="0" borderId="11" xfId="1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left" vertical="center"/>
    </xf>
    <xf numFmtId="0" fontId="27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0" fillId="0" borderId="5" xfId="0" applyNumberFormat="1" applyFont="1" applyBorder="1"/>
    <xf numFmtId="0" fontId="19" fillId="0" borderId="4" xfId="0" applyNumberFormat="1" applyFont="1" applyBorder="1" applyAlignment="1">
      <alignment horizontal="left" vertical="center"/>
    </xf>
    <xf numFmtId="168" fontId="11" fillId="0" borderId="0" xfId="0" applyNumberFormat="1" applyFont="1" applyBorder="1" applyAlignment="1">
      <alignment horizontal="center" vertical="center"/>
    </xf>
    <xf numFmtId="168" fontId="11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horizontal="center" vertical="center"/>
    </xf>
    <xf numFmtId="170" fontId="0" fillId="0" borderId="0" xfId="0" applyNumberFormat="1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6" fontId="11" fillId="0" borderId="0" xfId="1" applyNumberFormat="1" applyFont="1"/>
    <xf numFmtId="0" fontId="0" fillId="0" borderId="0" xfId="0" applyFont="1" applyAlignment="1">
      <alignment horizontal="left"/>
    </xf>
    <xf numFmtId="0" fontId="15" fillId="4" borderId="0" xfId="0" applyFont="1" applyFill="1" applyAlignment="1">
      <alignment horizontal="center"/>
    </xf>
    <xf numFmtId="169" fontId="0" fillId="3" borderId="0" xfId="0" applyNumberFormat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/>
    </xf>
    <xf numFmtId="170" fontId="29" fillId="0" borderId="0" xfId="0" applyNumberFormat="1" applyFont="1" applyBorder="1" applyAlignment="1">
      <alignment horizontal="center"/>
    </xf>
    <xf numFmtId="164" fontId="29" fillId="0" borderId="0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 vertical="center" wrapText="1"/>
    </xf>
    <xf numFmtId="171" fontId="31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4" fillId="0" borderId="0" xfId="2" applyFont="1" applyBorder="1"/>
    <xf numFmtId="0" fontId="2" fillId="0" borderId="0" xfId="0" applyFont="1" applyBorder="1"/>
    <xf numFmtId="0" fontId="14" fillId="0" borderId="4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 vertical="center" textRotation="90"/>
    </xf>
    <xf numFmtId="49" fontId="18" fillId="0" borderId="0" xfId="0" applyNumberFormat="1" applyFont="1" applyBorder="1" applyAlignment="1">
      <alignment horizontal="center" vertical="center" textRotation="90" wrapText="1"/>
    </xf>
    <xf numFmtId="0" fontId="11" fillId="0" borderId="0" xfId="0" applyNumberFormat="1" applyFont="1" applyBorder="1" applyAlignment="1">
      <alignment horizontal="center" vertical="top"/>
    </xf>
    <xf numFmtId="0" fontId="11" fillId="0" borderId="5" xfId="0" applyNumberFormat="1" applyFont="1" applyBorder="1" applyAlignment="1">
      <alignment horizontal="center" vertical="top"/>
    </xf>
    <xf numFmtId="0" fontId="0" fillId="2" borderId="14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>
      <alignment horizontal="left"/>
    </xf>
    <xf numFmtId="0" fontId="32" fillId="5" borderId="14" xfId="0" applyFont="1" applyFill="1" applyBorder="1" applyAlignment="1">
      <alignment horizontal="left"/>
    </xf>
    <xf numFmtId="0" fontId="26" fillId="5" borderId="14" xfId="0" applyFont="1" applyFill="1" applyBorder="1" applyAlignment="1">
      <alignment horizontal="center" wrapText="1"/>
    </xf>
    <xf numFmtId="0" fontId="26" fillId="5" borderId="10" xfId="0" applyFont="1" applyFill="1" applyBorder="1" applyAlignment="1">
      <alignment horizontal="center" wrapText="1"/>
    </xf>
    <xf numFmtId="164" fontId="11" fillId="0" borderId="0" xfId="0" applyNumberFormat="1" applyFont="1" applyBorder="1" applyAlignment="1">
      <alignment horizontal="center" vertical="center"/>
    </xf>
    <xf numFmtId="49" fontId="35" fillId="0" borderId="0" xfId="0" applyNumberFormat="1" applyFont="1" applyBorder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217259</xdr:colOff>
      <xdr:row>0</xdr:row>
      <xdr:rowOff>136071</xdr:rowOff>
    </xdr:from>
    <xdr:to>
      <xdr:col>4</xdr:col>
      <xdr:colOff>1304192</xdr:colOff>
      <xdr:row>3</xdr:row>
      <xdr:rowOff>120038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259" y="136071"/>
          <a:ext cx="4940895" cy="995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zoomScale="65" zoomScaleNormal="65" workbookViewId="0">
      <selection activeCell="D11" sqref="D11"/>
    </sheetView>
  </sheetViews>
  <sheetFormatPr defaultRowHeight="18.95" customHeight="1" x14ac:dyDescent="0.25"/>
  <cols>
    <col min="1" max="1" width="7.7109375" style="20" customWidth="1"/>
    <col min="2" max="2" width="19.85546875" style="20" customWidth="1"/>
    <col min="3" max="3" width="18.7109375" style="20" customWidth="1"/>
    <col min="4" max="4" width="11.5703125" style="81" customWidth="1"/>
    <col min="5" max="5" width="23.7109375" style="20" customWidth="1"/>
    <col min="6" max="6" width="23.5703125" style="20" customWidth="1"/>
    <col min="7" max="7" width="16" style="20" customWidth="1"/>
    <col min="8" max="8" width="17.28515625" style="20" customWidth="1"/>
    <col min="9" max="9" width="27.28515625" style="20" customWidth="1"/>
    <col min="10" max="10" width="9.5703125" style="20" hidden="1" customWidth="1"/>
    <col min="11" max="11" width="9.7109375" style="20" hidden="1" customWidth="1"/>
    <col min="12" max="12" width="10.5703125" style="20" customWidth="1"/>
    <col min="13" max="13" width="4.5703125" style="20" customWidth="1"/>
    <col min="14" max="14" width="12.7109375" style="20" bestFit="1" customWidth="1"/>
    <col min="15" max="15" width="9.140625" style="20"/>
    <col min="16" max="16" width="9.5703125" style="20" bestFit="1" customWidth="1"/>
    <col min="17" max="16384" width="9.140625" style="20"/>
  </cols>
  <sheetData>
    <row r="1" spans="1:13" ht="25.5" customHeight="1" thickBot="1" x14ac:dyDescent="0.3">
      <c r="A1" s="31"/>
      <c r="B1" s="15"/>
      <c r="C1" s="15"/>
      <c r="D1" s="15"/>
      <c r="E1" s="16"/>
      <c r="F1" s="14" t="s">
        <v>33</v>
      </c>
      <c r="G1" s="32"/>
      <c r="H1" s="16"/>
      <c r="I1" s="16"/>
      <c r="J1" s="16"/>
      <c r="M1" s="16"/>
    </row>
    <row r="2" spans="1:13" ht="29.25" customHeight="1" thickBot="1" x14ac:dyDescent="0.3">
      <c r="A2" s="33"/>
      <c r="B2" s="17"/>
      <c r="C2" s="17"/>
      <c r="D2" s="17"/>
      <c r="E2" s="16"/>
      <c r="F2" s="1" t="s">
        <v>8</v>
      </c>
      <c r="G2" s="34"/>
      <c r="H2" s="35" t="s">
        <v>17</v>
      </c>
      <c r="I2" s="35" t="s">
        <v>30</v>
      </c>
      <c r="J2" s="15"/>
      <c r="K2" s="16"/>
      <c r="M2" s="16"/>
    </row>
    <row r="3" spans="1:13" ht="25.5" customHeight="1" thickBot="1" x14ac:dyDescent="0.3">
      <c r="A3" s="33"/>
      <c r="B3" s="17"/>
      <c r="C3" s="17"/>
      <c r="D3" s="17"/>
      <c r="E3" s="16"/>
      <c r="F3" s="1" t="s">
        <v>9</v>
      </c>
      <c r="G3" s="36"/>
      <c r="H3" s="7"/>
      <c r="I3" s="35"/>
      <c r="J3" s="37"/>
      <c r="K3" s="16"/>
      <c r="M3" s="16"/>
    </row>
    <row r="4" spans="1:13" ht="25.5" customHeight="1" x14ac:dyDescent="0.25">
      <c r="A4" s="33"/>
      <c r="B4" s="17"/>
      <c r="C4" s="17"/>
      <c r="D4" s="17"/>
      <c r="E4" s="16"/>
      <c r="F4" s="16"/>
      <c r="G4" s="16"/>
      <c r="H4" s="16"/>
      <c r="I4" s="16"/>
      <c r="J4" s="16"/>
      <c r="K4" s="16"/>
      <c r="M4" s="16"/>
    </row>
    <row r="5" spans="1:13" ht="18.95" customHeight="1" x14ac:dyDescent="0.25">
      <c r="A5" s="95" t="s">
        <v>19</v>
      </c>
      <c r="B5" s="15"/>
      <c r="C5" s="17"/>
      <c r="D5" s="17"/>
      <c r="E5" s="102"/>
      <c r="F5" s="38" t="s">
        <v>18</v>
      </c>
      <c r="G5" s="39"/>
      <c r="H5" s="40"/>
      <c r="I5" s="41"/>
      <c r="J5" s="101"/>
      <c r="K5" s="16"/>
      <c r="M5" s="16"/>
    </row>
    <row r="6" spans="1:13" ht="23.25" customHeight="1" x14ac:dyDescent="0.25">
      <c r="A6" s="96" t="s">
        <v>31</v>
      </c>
      <c r="B6" s="17"/>
      <c r="C6" s="22"/>
      <c r="D6" s="22"/>
      <c r="E6" s="102"/>
      <c r="F6" s="38" t="s">
        <v>20</v>
      </c>
      <c r="G6" s="39"/>
      <c r="H6" s="42"/>
      <c r="I6" s="43"/>
      <c r="J6" s="101"/>
      <c r="K6" s="16"/>
      <c r="M6" s="16"/>
    </row>
    <row r="7" spans="1:13" ht="18.95" customHeight="1" x14ac:dyDescent="0.25">
      <c r="A7" s="96" t="s">
        <v>32</v>
      </c>
      <c r="B7" s="17"/>
      <c r="C7" s="17"/>
      <c r="D7" s="17"/>
      <c r="E7" s="102"/>
      <c r="F7" s="38" t="s">
        <v>21</v>
      </c>
      <c r="G7" s="39"/>
      <c r="H7" s="42"/>
      <c r="I7" s="43"/>
      <c r="J7" s="101"/>
      <c r="K7" s="16"/>
      <c r="M7" s="16"/>
    </row>
    <row r="8" spans="1:13" ht="18.95" customHeight="1" x14ac:dyDescent="0.25">
      <c r="A8" s="96" t="s">
        <v>22</v>
      </c>
      <c r="B8" s="17"/>
      <c r="C8" s="17"/>
      <c r="D8" s="17"/>
      <c r="E8" s="102"/>
      <c r="F8" s="38" t="s">
        <v>23</v>
      </c>
      <c r="G8" s="39"/>
      <c r="H8" s="44"/>
      <c r="I8" s="45"/>
      <c r="J8" s="101"/>
      <c r="K8" s="16"/>
      <c r="M8" s="16"/>
    </row>
    <row r="9" spans="1:13" ht="22.5" customHeight="1" x14ac:dyDescent="0.25">
      <c r="A9" s="96" t="s">
        <v>42</v>
      </c>
      <c r="B9" s="17"/>
      <c r="C9" s="17"/>
      <c r="D9" s="17"/>
      <c r="E9" s="102"/>
      <c r="F9" s="38" t="s">
        <v>24</v>
      </c>
      <c r="G9" s="39"/>
      <c r="H9" s="42"/>
      <c r="I9" s="43"/>
      <c r="J9" s="101"/>
      <c r="K9" s="16"/>
      <c r="M9" s="16"/>
    </row>
    <row r="10" spans="1:13" ht="18.95" customHeight="1" thickBot="1" x14ac:dyDescent="0.4">
      <c r="A10" s="124" t="s">
        <v>55</v>
      </c>
      <c r="B10" s="22"/>
      <c r="C10" s="22"/>
      <c r="D10" s="22"/>
      <c r="E10" s="102"/>
      <c r="F10" s="46"/>
      <c r="G10" s="47"/>
      <c r="H10" s="48"/>
      <c r="I10" s="49"/>
      <c r="J10" s="101"/>
      <c r="K10" s="16"/>
      <c r="M10" s="16"/>
    </row>
    <row r="11" spans="1:13" ht="18.95" customHeight="1" thickBot="1" x14ac:dyDescent="0.3">
      <c r="A11" s="96" t="s">
        <v>25</v>
      </c>
      <c r="B11" s="17"/>
      <c r="C11" s="33"/>
      <c r="D11" s="33"/>
      <c r="E11" s="102"/>
      <c r="F11" s="107" t="s">
        <v>47</v>
      </c>
      <c r="G11" s="108"/>
      <c r="H11" s="109" t="s">
        <v>4</v>
      </c>
      <c r="I11" s="110"/>
      <c r="J11" s="101"/>
      <c r="K11" s="16"/>
      <c r="M11" s="16"/>
    </row>
    <row r="12" spans="1:13" ht="18.95" customHeight="1" x14ac:dyDescent="0.25">
      <c r="A12" s="96" t="s">
        <v>26</v>
      </c>
      <c r="B12" s="17"/>
      <c r="C12" s="33"/>
      <c r="D12" s="33"/>
      <c r="E12" s="102"/>
      <c r="F12" s="111"/>
      <c r="G12" s="112"/>
      <c r="H12" s="115"/>
      <c r="I12" s="116"/>
      <c r="J12" s="101"/>
      <c r="K12" s="16"/>
      <c r="M12" s="16"/>
    </row>
    <row r="13" spans="1:13" ht="18.95" customHeight="1" thickBot="1" x14ac:dyDescent="0.4">
      <c r="A13" s="97" t="s">
        <v>54</v>
      </c>
      <c r="B13" s="17"/>
      <c r="C13" s="50"/>
      <c r="D13" s="50"/>
      <c r="E13" s="102"/>
      <c r="F13" s="113"/>
      <c r="G13" s="114"/>
      <c r="H13" s="117"/>
      <c r="I13" s="118"/>
      <c r="J13" s="101"/>
      <c r="K13" s="16"/>
      <c r="M13" s="16"/>
    </row>
    <row r="14" spans="1:13" ht="27.75" customHeight="1" thickBot="1" x14ac:dyDescent="0.45">
      <c r="A14" s="98"/>
      <c r="B14" s="51"/>
      <c r="C14" s="16"/>
      <c r="D14" s="16"/>
      <c r="E14" s="102"/>
      <c r="F14" s="119" t="s">
        <v>53</v>
      </c>
      <c r="G14" s="120"/>
      <c r="H14" s="121"/>
      <c r="I14" s="122"/>
      <c r="J14" s="101"/>
      <c r="K14" s="16"/>
      <c r="M14" s="16"/>
    </row>
    <row r="15" spans="1:13" ht="18.95" customHeight="1" thickBot="1" x14ac:dyDescent="0.3">
      <c r="A15" s="16"/>
      <c r="B15" s="51"/>
      <c r="C15" s="16"/>
      <c r="D15" s="15"/>
      <c r="E15" s="16"/>
      <c r="F15" s="16"/>
      <c r="G15" s="16"/>
      <c r="H15" s="16"/>
      <c r="I15" s="16"/>
    </row>
    <row r="16" spans="1:13" ht="18.95" customHeight="1" thickBot="1" x14ac:dyDescent="0.3">
      <c r="A16" s="52" t="s">
        <v>1</v>
      </c>
      <c r="B16" s="53" t="s">
        <v>13</v>
      </c>
      <c r="C16" s="53" t="s">
        <v>14</v>
      </c>
      <c r="D16" s="54" t="s">
        <v>1</v>
      </c>
      <c r="E16" s="55" t="s">
        <v>12</v>
      </c>
      <c r="F16" s="55" t="s">
        <v>12</v>
      </c>
      <c r="G16" s="55" t="s">
        <v>15</v>
      </c>
      <c r="H16" s="55" t="s">
        <v>5</v>
      </c>
      <c r="I16" s="56" t="s">
        <v>16</v>
      </c>
      <c r="J16" s="105" t="s">
        <v>46</v>
      </c>
      <c r="K16" s="106"/>
    </row>
    <row r="17" spans="1:11" ht="18.95" customHeight="1" thickBot="1" x14ac:dyDescent="0.3">
      <c r="A17" s="57" t="s">
        <v>6</v>
      </c>
      <c r="B17" s="58" t="s">
        <v>0</v>
      </c>
      <c r="C17" s="58" t="s">
        <v>0</v>
      </c>
      <c r="D17" s="59" t="s">
        <v>2</v>
      </c>
      <c r="E17" s="60" t="s">
        <v>28</v>
      </c>
      <c r="F17" s="60" t="s">
        <v>29</v>
      </c>
      <c r="G17" s="60" t="s">
        <v>27</v>
      </c>
      <c r="H17" s="58"/>
      <c r="I17" s="61"/>
      <c r="J17" s="62" t="s">
        <v>44</v>
      </c>
      <c r="K17" s="62" t="s">
        <v>45</v>
      </c>
    </row>
    <row r="18" spans="1:11" ht="36" customHeight="1" x14ac:dyDescent="0.3">
      <c r="A18" s="8">
        <v>1</v>
      </c>
      <c r="B18" s="63"/>
      <c r="C18" s="63"/>
      <c r="D18" s="64"/>
      <c r="E18" s="92"/>
      <c r="F18" s="93"/>
      <c r="G18" s="24">
        <f>B18*C18*D18/1000000</f>
        <v>0</v>
      </c>
      <c r="H18" s="25"/>
      <c r="I18" s="30"/>
      <c r="J18" s="20" t="str">
        <f>IF(D18="","",((B18*2*D18)+(C18*2*D18))/1000)</f>
        <v/>
      </c>
      <c r="K18" s="65" t="str">
        <f>IF(D18="","",((B18*2-124)+(C18*2-124))*D18/1000)</f>
        <v/>
      </c>
    </row>
    <row r="19" spans="1:11" ht="36" customHeight="1" x14ac:dyDescent="0.3">
      <c r="A19" s="8">
        <v>2</v>
      </c>
      <c r="B19" s="66"/>
      <c r="C19" s="66"/>
      <c r="D19" s="67"/>
      <c r="E19" s="93"/>
      <c r="F19" s="93"/>
      <c r="G19" s="21">
        <f t="shared" ref="G19:G20" si="0">B19*C19*D19/1000000</f>
        <v>0</v>
      </c>
      <c r="H19" s="26"/>
      <c r="I19" s="30"/>
      <c r="J19" s="20" t="str">
        <f t="shared" ref="J19" si="1">IF(D19="","",((B19*2*D19)+(C19*2*D19))/1000)</f>
        <v/>
      </c>
      <c r="K19" s="65" t="str">
        <f t="shared" ref="K19" si="2">IF(D19="","",((B19*2-124)+(C19*2-124))*D19/1000)</f>
        <v/>
      </c>
    </row>
    <row r="20" spans="1:11" ht="36" customHeight="1" x14ac:dyDescent="0.3">
      <c r="A20" s="8">
        <v>3</v>
      </c>
      <c r="B20" s="63"/>
      <c r="C20" s="63"/>
      <c r="D20" s="64"/>
      <c r="E20" s="93"/>
      <c r="F20" s="93"/>
      <c r="G20" s="24">
        <f t="shared" si="0"/>
        <v>0</v>
      </c>
      <c r="H20" s="25"/>
      <c r="I20" s="30"/>
      <c r="J20" s="20" t="str">
        <f t="shared" ref="J20:J47" si="3">IF(D20="","",((B20*2*D20)+(C20*2*D20))/1000)</f>
        <v/>
      </c>
      <c r="K20" s="65" t="str">
        <f t="shared" ref="K20:K47" si="4">IF(D20="","",((B20*2-124)+(C20*2-124))*D20/1000)</f>
        <v/>
      </c>
    </row>
    <row r="21" spans="1:11" ht="36" customHeight="1" x14ac:dyDescent="0.3">
      <c r="A21" s="8">
        <v>4</v>
      </c>
      <c r="B21" s="66"/>
      <c r="C21" s="66"/>
      <c r="D21" s="67"/>
      <c r="E21" s="93"/>
      <c r="F21" s="93"/>
      <c r="G21" s="21">
        <f t="shared" ref="G21:G47" si="5">B21*C21*D21/1000000</f>
        <v>0</v>
      </c>
      <c r="H21" s="26"/>
      <c r="I21" s="30"/>
      <c r="J21" s="20" t="str">
        <f t="shared" si="3"/>
        <v/>
      </c>
      <c r="K21" s="65" t="str">
        <f t="shared" si="4"/>
        <v/>
      </c>
    </row>
    <row r="22" spans="1:11" ht="36" customHeight="1" x14ac:dyDescent="0.3">
      <c r="A22" s="8">
        <v>5</v>
      </c>
      <c r="B22" s="63"/>
      <c r="C22" s="63"/>
      <c r="D22" s="64"/>
      <c r="E22" s="93"/>
      <c r="F22" s="93"/>
      <c r="G22" s="24">
        <f t="shared" si="5"/>
        <v>0</v>
      </c>
      <c r="H22" s="25"/>
      <c r="I22" s="30"/>
      <c r="J22" s="20" t="str">
        <f t="shared" si="3"/>
        <v/>
      </c>
      <c r="K22" s="65" t="str">
        <f t="shared" si="4"/>
        <v/>
      </c>
    </row>
    <row r="23" spans="1:11" ht="36" customHeight="1" x14ac:dyDescent="0.3">
      <c r="A23" s="8">
        <v>6</v>
      </c>
      <c r="B23" s="66"/>
      <c r="C23" s="66"/>
      <c r="D23" s="67"/>
      <c r="E23" s="93"/>
      <c r="F23" s="93"/>
      <c r="G23" s="21">
        <f t="shared" si="5"/>
        <v>0</v>
      </c>
      <c r="H23" s="26"/>
      <c r="I23" s="30"/>
      <c r="J23" s="20" t="str">
        <f t="shared" si="3"/>
        <v/>
      </c>
      <c r="K23" s="65" t="str">
        <f t="shared" si="4"/>
        <v/>
      </c>
    </row>
    <row r="24" spans="1:11" ht="36" customHeight="1" x14ac:dyDescent="0.3">
      <c r="A24" s="8">
        <v>7</v>
      </c>
      <c r="B24" s="63"/>
      <c r="C24" s="63"/>
      <c r="D24" s="64"/>
      <c r="E24" s="93"/>
      <c r="F24" s="93"/>
      <c r="G24" s="24">
        <f t="shared" si="5"/>
        <v>0</v>
      </c>
      <c r="H24" s="25"/>
      <c r="I24" s="30"/>
      <c r="J24" s="20" t="str">
        <f t="shared" si="3"/>
        <v/>
      </c>
      <c r="K24" s="65" t="str">
        <f t="shared" si="4"/>
        <v/>
      </c>
    </row>
    <row r="25" spans="1:11" ht="36" customHeight="1" x14ac:dyDescent="0.3">
      <c r="A25" s="8">
        <v>8</v>
      </c>
      <c r="B25" s="66"/>
      <c r="C25" s="66"/>
      <c r="D25" s="67"/>
      <c r="E25" s="93"/>
      <c r="F25" s="93"/>
      <c r="G25" s="21">
        <f t="shared" si="5"/>
        <v>0</v>
      </c>
      <c r="H25" s="26"/>
      <c r="I25" s="30"/>
      <c r="J25" s="20" t="str">
        <f t="shared" si="3"/>
        <v/>
      </c>
      <c r="K25" s="65" t="str">
        <f t="shared" si="4"/>
        <v/>
      </c>
    </row>
    <row r="26" spans="1:11" ht="36" customHeight="1" x14ac:dyDescent="0.3">
      <c r="A26" s="8">
        <v>9</v>
      </c>
      <c r="B26" s="63"/>
      <c r="C26" s="63"/>
      <c r="D26" s="64"/>
      <c r="E26" s="93"/>
      <c r="F26" s="93"/>
      <c r="G26" s="24">
        <f t="shared" si="5"/>
        <v>0</v>
      </c>
      <c r="H26" s="25"/>
      <c r="I26" s="30"/>
      <c r="J26" s="20" t="str">
        <f t="shared" si="3"/>
        <v/>
      </c>
      <c r="K26" s="65" t="str">
        <f t="shared" si="4"/>
        <v/>
      </c>
    </row>
    <row r="27" spans="1:11" ht="36" customHeight="1" x14ac:dyDescent="0.3">
      <c r="A27" s="8">
        <v>10</v>
      </c>
      <c r="B27" s="66"/>
      <c r="C27" s="66"/>
      <c r="D27" s="67"/>
      <c r="E27" s="93"/>
      <c r="F27" s="93"/>
      <c r="G27" s="21">
        <f t="shared" si="5"/>
        <v>0</v>
      </c>
      <c r="H27" s="26"/>
      <c r="I27" s="30"/>
      <c r="J27" s="20" t="str">
        <f t="shared" si="3"/>
        <v/>
      </c>
      <c r="K27" s="65" t="str">
        <f t="shared" si="4"/>
        <v/>
      </c>
    </row>
    <row r="28" spans="1:11" ht="36" customHeight="1" x14ac:dyDescent="0.3">
      <c r="A28" s="8">
        <v>11</v>
      </c>
      <c r="B28" s="63"/>
      <c r="C28" s="63"/>
      <c r="D28" s="64"/>
      <c r="E28" s="93"/>
      <c r="F28" s="93"/>
      <c r="G28" s="24">
        <f t="shared" si="5"/>
        <v>0</v>
      </c>
      <c r="H28" s="25"/>
      <c r="I28" s="30"/>
      <c r="J28" s="20" t="str">
        <f t="shared" si="3"/>
        <v/>
      </c>
      <c r="K28" s="65" t="str">
        <f t="shared" si="4"/>
        <v/>
      </c>
    </row>
    <row r="29" spans="1:11" ht="36" customHeight="1" x14ac:dyDescent="0.3">
      <c r="A29" s="8">
        <v>12</v>
      </c>
      <c r="B29" s="66"/>
      <c r="C29" s="66"/>
      <c r="D29" s="67"/>
      <c r="E29" s="93"/>
      <c r="F29" s="93"/>
      <c r="G29" s="21">
        <f t="shared" si="5"/>
        <v>0</v>
      </c>
      <c r="H29" s="26"/>
      <c r="I29" s="30"/>
      <c r="J29" s="20" t="str">
        <f t="shared" si="3"/>
        <v/>
      </c>
      <c r="K29" s="65" t="str">
        <f t="shared" si="4"/>
        <v/>
      </c>
    </row>
    <row r="30" spans="1:11" ht="36" customHeight="1" x14ac:dyDescent="0.3">
      <c r="A30" s="8">
        <v>13</v>
      </c>
      <c r="B30" s="63"/>
      <c r="C30" s="63"/>
      <c r="D30" s="64"/>
      <c r="E30" s="93"/>
      <c r="F30" s="93"/>
      <c r="G30" s="24">
        <f t="shared" si="5"/>
        <v>0</v>
      </c>
      <c r="H30" s="25"/>
      <c r="I30" s="30"/>
      <c r="J30" s="20" t="str">
        <f t="shared" si="3"/>
        <v/>
      </c>
      <c r="K30" s="65" t="str">
        <f t="shared" si="4"/>
        <v/>
      </c>
    </row>
    <row r="31" spans="1:11" ht="36" customHeight="1" x14ac:dyDescent="0.3">
      <c r="A31" s="8">
        <v>14</v>
      </c>
      <c r="B31" s="66"/>
      <c r="C31" s="66"/>
      <c r="D31" s="67"/>
      <c r="E31" s="93"/>
      <c r="F31" s="93"/>
      <c r="G31" s="21">
        <f t="shared" si="5"/>
        <v>0</v>
      </c>
      <c r="H31" s="26"/>
      <c r="I31" s="30"/>
      <c r="J31" s="20" t="str">
        <f t="shared" si="3"/>
        <v/>
      </c>
      <c r="K31" s="65" t="str">
        <f t="shared" si="4"/>
        <v/>
      </c>
    </row>
    <row r="32" spans="1:11" ht="36" customHeight="1" x14ac:dyDescent="0.3">
      <c r="A32" s="8">
        <v>15</v>
      </c>
      <c r="B32" s="63"/>
      <c r="C32" s="63"/>
      <c r="D32" s="64"/>
      <c r="E32" s="93"/>
      <c r="F32" s="93"/>
      <c r="G32" s="24">
        <f t="shared" si="5"/>
        <v>0</v>
      </c>
      <c r="H32" s="25"/>
      <c r="I32" s="30"/>
      <c r="J32" s="20" t="str">
        <f t="shared" si="3"/>
        <v/>
      </c>
      <c r="K32" s="65" t="str">
        <f t="shared" si="4"/>
        <v/>
      </c>
    </row>
    <row r="33" spans="1:11" ht="36" customHeight="1" x14ac:dyDescent="0.3">
      <c r="A33" s="8">
        <v>16</v>
      </c>
      <c r="B33" s="66"/>
      <c r="C33" s="66"/>
      <c r="D33" s="67"/>
      <c r="E33" s="93"/>
      <c r="F33" s="93"/>
      <c r="G33" s="21">
        <f t="shared" si="5"/>
        <v>0</v>
      </c>
      <c r="H33" s="26"/>
      <c r="I33" s="30"/>
      <c r="J33" s="20" t="str">
        <f t="shared" si="3"/>
        <v/>
      </c>
      <c r="K33" s="65" t="str">
        <f t="shared" si="4"/>
        <v/>
      </c>
    </row>
    <row r="34" spans="1:11" ht="36" customHeight="1" x14ac:dyDescent="0.3">
      <c r="A34" s="8">
        <v>17</v>
      </c>
      <c r="B34" s="63"/>
      <c r="C34" s="63"/>
      <c r="D34" s="64"/>
      <c r="E34" s="93"/>
      <c r="F34" s="93"/>
      <c r="G34" s="24">
        <f t="shared" si="5"/>
        <v>0</v>
      </c>
      <c r="H34" s="25"/>
      <c r="I34" s="30"/>
      <c r="J34" s="20" t="str">
        <f t="shared" si="3"/>
        <v/>
      </c>
      <c r="K34" s="65" t="str">
        <f t="shared" si="4"/>
        <v/>
      </c>
    </row>
    <row r="35" spans="1:11" ht="36" customHeight="1" x14ac:dyDescent="0.3">
      <c r="A35" s="8">
        <v>18</v>
      </c>
      <c r="B35" s="66"/>
      <c r="C35" s="66"/>
      <c r="D35" s="67"/>
      <c r="E35" s="93"/>
      <c r="F35" s="93"/>
      <c r="G35" s="21">
        <f t="shared" si="5"/>
        <v>0</v>
      </c>
      <c r="H35" s="26"/>
      <c r="I35" s="30"/>
      <c r="J35" s="20" t="str">
        <f t="shared" si="3"/>
        <v/>
      </c>
      <c r="K35" s="65" t="str">
        <f t="shared" si="4"/>
        <v/>
      </c>
    </row>
    <row r="36" spans="1:11" ht="36" customHeight="1" x14ac:dyDescent="0.3">
      <c r="A36" s="8">
        <v>19</v>
      </c>
      <c r="B36" s="63"/>
      <c r="C36" s="63"/>
      <c r="D36" s="64"/>
      <c r="E36" s="93"/>
      <c r="F36" s="93"/>
      <c r="G36" s="24">
        <f t="shared" si="5"/>
        <v>0</v>
      </c>
      <c r="H36" s="25"/>
      <c r="I36" s="30"/>
      <c r="J36" s="20" t="str">
        <f t="shared" si="3"/>
        <v/>
      </c>
      <c r="K36" s="65" t="str">
        <f t="shared" si="4"/>
        <v/>
      </c>
    </row>
    <row r="37" spans="1:11" ht="36" customHeight="1" x14ac:dyDescent="0.3">
      <c r="A37" s="8">
        <v>20</v>
      </c>
      <c r="B37" s="66"/>
      <c r="C37" s="66"/>
      <c r="D37" s="67"/>
      <c r="E37" s="93"/>
      <c r="F37" s="93"/>
      <c r="G37" s="21">
        <f t="shared" si="5"/>
        <v>0</v>
      </c>
      <c r="H37" s="26"/>
      <c r="I37" s="30"/>
      <c r="J37" s="20" t="str">
        <f t="shared" si="3"/>
        <v/>
      </c>
      <c r="K37" s="65" t="str">
        <f t="shared" si="4"/>
        <v/>
      </c>
    </row>
    <row r="38" spans="1:11" ht="36" customHeight="1" x14ac:dyDescent="0.3">
      <c r="A38" s="8">
        <v>21</v>
      </c>
      <c r="B38" s="63"/>
      <c r="C38" s="63"/>
      <c r="D38" s="64"/>
      <c r="E38" s="93"/>
      <c r="F38" s="93"/>
      <c r="G38" s="24">
        <f t="shared" si="5"/>
        <v>0</v>
      </c>
      <c r="H38" s="25"/>
      <c r="I38" s="30"/>
      <c r="J38" s="20" t="str">
        <f t="shared" si="3"/>
        <v/>
      </c>
      <c r="K38" s="65" t="str">
        <f t="shared" si="4"/>
        <v/>
      </c>
    </row>
    <row r="39" spans="1:11" ht="36" customHeight="1" x14ac:dyDescent="0.3">
      <c r="A39" s="8">
        <v>22</v>
      </c>
      <c r="B39" s="66"/>
      <c r="C39" s="66"/>
      <c r="D39" s="67"/>
      <c r="E39" s="93"/>
      <c r="F39" s="93"/>
      <c r="G39" s="21">
        <f t="shared" si="5"/>
        <v>0</v>
      </c>
      <c r="H39" s="26"/>
      <c r="I39" s="30"/>
      <c r="J39" s="20" t="str">
        <f t="shared" si="3"/>
        <v/>
      </c>
      <c r="K39" s="65" t="str">
        <f t="shared" si="4"/>
        <v/>
      </c>
    </row>
    <row r="40" spans="1:11" ht="36" customHeight="1" x14ac:dyDescent="0.3">
      <c r="A40" s="8">
        <v>23</v>
      </c>
      <c r="B40" s="63"/>
      <c r="C40" s="63"/>
      <c r="D40" s="64"/>
      <c r="E40" s="93"/>
      <c r="F40" s="93"/>
      <c r="G40" s="24">
        <f t="shared" si="5"/>
        <v>0</v>
      </c>
      <c r="H40" s="25"/>
      <c r="I40" s="30"/>
      <c r="J40" s="20" t="str">
        <f t="shared" si="3"/>
        <v/>
      </c>
      <c r="K40" s="65" t="str">
        <f t="shared" si="4"/>
        <v/>
      </c>
    </row>
    <row r="41" spans="1:11" ht="36" customHeight="1" x14ac:dyDescent="0.3">
      <c r="A41" s="8">
        <v>24</v>
      </c>
      <c r="B41" s="66"/>
      <c r="C41" s="66"/>
      <c r="D41" s="67"/>
      <c r="E41" s="93"/>
      <c r="F41" s="93"/>
      <c r="G41" s="21">
        <f t="shared" si="5"/>
        <v>0</v>
      </c>
      <c r="H41" s="26"/>
      <c r="I41" s="30"/>
      <c r="J41" s="20" t="str">
        <f t="shared" si="3"/>
        <v/>
      </c>
      <c r="K41" s="65" t="str">
        <f t="shared" si="4"/>
        <v/>
      </c>
    </row>
    <row r="42" spans="1:11" ht="36" customHeight="1" x14ac:dyDescent="0.3">
      <c r="A42" s="8">
        <v>25</v>
      </c>
      <c r="B42" s="63"/>
      <c r="C42" s="63"/>
      <c r="D42" s="64"/>
      <c r="E42" s="93"/>
      <c r="F42" s="93"/>
      <c r="G42" s="24">
        <f t="shared" si="5"/>
        <v>0</v>
      </c>
      <c r="H42" s="25"/>
      <c r="I42" s="30"/>
      <c r="J42" s="20" t="str">
        <f t="shared" ref="J42:J46" si="6">IF(D42="","",((B42*2*D42)+(C42*2*D42))/1000)</f>
        <v/>
      </c>
      <c r="K42" s="65" t="str">
        <f t="shared" ref="K42:K46" si="7">IF(D42="","",((B42*2-124)+(C42*2-124))*D42/1000)</f>
        <v/>
      </c>
    </row>
    <row r="43" spans="1:11" ht="36" customHeight="1" x14ac:dyDescent="0.3">
      <c r="A43" s="8">
        <v>26</v>
      </c>
      <c r="B43" s="66"/>
      <c r="C43" s="66"/>
      <c r="D43" s="67"/>
      <c r="E43" s="93"/>
      <c r="F43" s="93"/>
      <c r="G43" s="21">
        <f t="shared" si="5"/>
        <v>0</v>
      </c>
      <c r="H43" s="26"/>
      <c r="I43" s="30"/>
      <c r="J43" s="20" t="str">
        <f t="shared" si="6"/>
        <v/>
      </c>
      <c r="K43" s="65" t="str">
        <f t="shared" si="7"/>
        <v/>
      </c>
    </row>
    <row r="44" spans="1:11" ht="36" customHeight="1" x14ac:dyDescent="0.3">
      <c r="A44" s="8">
        <v>27</v>
      </c>
      <c r="B44" s="63"/>
      <c r="C44" s="63"/>
      <c r="D44" s="64"/>
      <c r="E44" s="93"/>
      <c r="F44" s="93"/>
      <c r="G44" s="24">
        <f t="shared" si="5"/>
        <v>0</v>
      </c>
      <c r="H44" s="25"/>
      <c r="I44" s="30"/>
      <c r="J44" s="20" t="str">
        <f t="shared" si="6"/>
        <v/>
      </c>
      <c r="K44" s="65" t="str">
        <f t="shared" si="7"/>
        <v/>
      </c>
    </row>
    <row r="45" spans="1:11" ht="36" customHeight="1" x14ac:dyDescent="0.3">
      <c r="A45" s="8">
        <v>28</v>
      </c>
      <c r="B45" s="66"/>
      <c r="C45" s="66"/>
      <c r="D45" s="67"/>
      <c r="E45" s="93"/>
      <c r="F45" s="93"/>
      <c r="G45" s="21">
        <f t="shared" si="5"/>
        <v>0</v>
      </c>
      <c r="H45" s="26"/>
      <c r="I45" s="30"/>
      <c r="J45" s="20" t="str">
        <f t="shared" si="6"/>
        <v/>
      </c>
      <c r="K45" s="65" t="str">
        <f t="shared" si="7"/>
        <v/>
      </c>
    </row>
    <row r="46" spans="1:11" ht="36" customHeight="1" x14ac:dyDescent="0.3">
      <c r="A46" s="8">
        <v>29</v>
      </c>
      <c r="B46" s="63"/>
      <c r="C46" s="63"/>
      <c r="D46" s="64"/>
      <c r="E46" s="93"/>
      <c r="F46" s="93"/>
      <c r="G46" s="24">
        <f t="shared" si="5"/>
        <v>0</v>
      </c>
      <c r="H46" s="25"/>
      <c r="I46" s="30"/>
      <c r="J46" s="20" t="str">
        <f t="shared" si="6"/>
        <v/>
      </c>
      <c r="K46" s="65" t="str">
        <f t="shared" si="7"/>
        <v/>
      </c>
    </row>
    <row r="47" spans="1:11" ht="36" customHeight="1" x14ac:dyDescent="0.3">
      <c r="A47" s="8">
        <v>30</v>
      </c>
      <c r="B47" s="66"/>
      <c r="C47" s="66"/>
      <c r="D47" s="67"/>
      <c r="E47" s="93"/>
      <c r="F47" s="93"/>
      <c r="G47" s="21">
        <f t="shared" si="5"/>
        <v>0</v>
      </c>
      <c r="H47" s="26"/>
      <c r="I47" s="30"/>
      <c r="J47" s="20" t="str">
        <f t="shared" si="3"/>
        <v/>
      </c>
      <c r="K47" s="65" t="str">
        <f t="shared" si="4"/>
        <v/>
      </c>
    </row>
    <row r="48" spans="1:11" ht="18.95" customHeight="1" x14ac:dyDescent="0.45">
      <c r="A48" s="68" t="s">
        <v>3</v>
      </c>
      <c r="B48" s="18"/>
      <c r="C48" s="69"/>
      <c r="D48" s="70"/>
      <c r="E48" s="89"/>
      <c r="F48" s="71"/>
      <c r="G48" s="5"/>
      <c r="H48" s="5"/>
      <c r="I48" s="72"/>
      <c r="J48" s="84" t="s">
        <v>52</v>
      </c>
      <c r="K48" s="84" t="s">
        <v>52</v>
      </c>
    </row>
    <row r="49" spans="1:11" ht="25.5" customHeight="1" x14ac:dyDescent="0.25">
      <c r="A49" s="73" t="s">
        <v>34</v>
      </c>
      <c r="B49" s="16"/>
      <c r="C49" s="74">
        <f>SUM(D18:D47)</f>
        <v>0</v>
      </c>
      <c r="D49" s="75"/>
      <c r="E49" s="87" t="str">
        <f>IF(E50="","","DISCOUNT  5%")</f>
        <v/>
      </c>
      <c r="F49" s="86"/>
      <c r="G49" s="9" t="s">
        <v>10</v>
      </c>
      <c r="H49" s="103"/>
      <c r="I49" s="104"/>
      <c r="J49" s="19">
        <f>SUM(J18:J47)</f>
        <v>0</v>
      </c>
      <c r="K49" s="85">
        <f>SUM(K18:K47)</f>
        <v>0</v>
      </c>
    </row>
    <row r="50" spans="1:11" ht="25.5" customHeight="1" x14ac:dyDescent="0.3">
      <c r="A50" s="73" t="s">
        <v>11</v>
      </c>
      <c r="B50" s="16"/>
      <c r="C50" s="76">
        <f>SUM(G18:G47)</f>
        <v>0</v>
      </c>
      <c r="D50" s="94">
        <f>C51/4.5</f>
        <v>0</v>
      </c>
      <c r="E50" s="90" t="str">
        <f>IF(C50&gt;=3,D50*(1-5%),"")</f>
        <v/>
      </c>
      <c r="F50" s="86"/>
      <c r="G50" s="88" t="s">
        <v>37</v>
      </c>
      <c r="H50" s="6"/>
      <c r="I50" s="72"/>
    </row>
    <row r="51" spans="1:11" ht="25.5" customHeight="1" x14ac:dyDescent="0.3">
      <c r="A51" s="73" t="s">
        <v>35</v>
      </c>
      <c r="B51" s="77"/>
      <c r="C51" s="123">
        <f>C50*I3*H3*1.19</f>
        <v>0</v>
      </c>
      <c r="D51" s="123"/>
      <c r="E51" s="91" t="str">
        <f>IF(C50&gt;=3,C51*(1-5%),"")</f>
        <v/>
      </c>
      <c r="F51" s="86"/>
      <c r="G51" s="16"/>
      <c r="H51" s="16"/>
      <c r="I51" s="72"/>
    </row>
    <row r="52" spans="1:11" ht="33" customHeight="1" x14ac:dyDescent="0.25">
      <c r="A52" s="99" t="s">
        <v>51</v>
      </c>
      <c r="B52" s="100"/>
      <c r="C52" s="100"/>
      <c r="D52" s="100"/>
      <c r="E52" s="100"/>
      <c r="F52" s="100"/>
      <c r="G52" s="11"/>
      <c r="H52" s="11" t="s">
        <v>7</v>
      </c>
      <c r="I52" s="27"/>
    </row>
    <row r="53" spans="1:11" ht="36" customHeight="1" x14ac:dyDescent="0.3">
      <c r="A53" s="23" t="s">
        <v>38</v>
      </c>
      <c r="B53" s="16"/>
      <c r="C53" s="4"/>
      <c r="D53" s="13"/>
      <c r="E53" s="16"/>
      <c r="F53" s="16"/>
      <c r="G53" s="10"/>
      <c r="H53" s="10" t="s">
        <v>40</v>
      </c>
      <c r="I53" s="28"/>
    </row>
    <row r="54" spans="1:11" ht="32.25" customHeight="1" thickBot="1" x14ac:dyDescent="0.35">
      <c r="A54" s="78" t="s">
        <v>41</v>
      </c>
      <c r="B54" s="79"/>
      <c r="C54" s="79"/>
      <c r="D54" s="80"/>
      <c r="E54" s="79"/>
      <c r="F54" s="79"/>
      <c r="G54" s="12"/>
      <c r="H54" s="12" t="s">
        <v>39</v>
      </c>
      <c r="I54" s="29"/>
    </row>
    <row r="56" spans="1:11" ht="18.95" customHeight="1" x14ac:dyDescent="0.35">
      <c r="A56" s="82" t="s">
        <v>48</v>
      </c>
      <c r="C56" s="81"/>
      <c r="E56" s="81"/>
      <c r="F56" s="2" t="s">
        <v>50</v>
      </c>
    </row>
    <row r="57" spans="1:11" ht="18.95" customHeight="1" x14ac:dyDescent="0.35">
      <c r="A57" s="82" t="s">
        <v>43</v>
      </c>
      <c r="C57" s="83" t="s">
        <v>36</v>
      </c>
      <c r="E57" s="81"/>
      <c r="F57" s="2" t="s">
        <v>49</v>
      </c>
      <c r="H57" s="83" t="s">
        <v>36</v>
      </c>
    </row>
    <row r="58" spans="1:11" ht="18.95" customHeight="1" x14ac:dyDescent="0.35">
      <c r="B58" s="3"/>
    </row>
    <row r="60" spans="1:11" ht="18.95" customHeight="1" x14ac:dyDescent="0.35">
      <c r="B60" s="82"/>
    </row>
    <row r="61" spans="1:11" ht="18.95" customHeight="1" x14ac:dyDescent="0.35">
      <c r="B61" s="82"/>
    </row>
  </sheetData>
  <mergeCells count="12">
    <mergeCell ref="A52:F52"/>
    <mergeCell ref="J5:J14"/>
    <mergeCell ref="E5:E14"/>
    <mergeCell ref="H49:I49"/>
    <mergeCell ref="J16:K16"/>
    <mergeCell ref="F11:G11"/>
    <mergeCell ref="H11:I11"/>
    <mergeCell ref="F12:G13"/>
    <mergeCell ref="H12:I13"/>
    <mergeCell ref="F14:G14"/>
    <mergeCell ref="H14:I14"/>
    <mergeCell ref="C51:D51"/>
  </mergeCells>
  <pageMargins left="0.59055118110236227" right="0" top="0" bottom="0" header="0" footer="0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2017-01-27T10:00:58Z</dcterms:modified>
</cp:coreProperties>
</file>